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acer\Desktop\"/>
    </mc:Choice>
  </mc:AlternateContent>
  <xr:revisionPtr revIDLastSave="0" documentId="13_ncr:1_{F812DBA6-07D5-47CA-AECF-B58DF94F8A6D}" xr6:coauthVersionLast="47" xr6:coauthVersionMax="47" xr10:uidLastSave="{00000000-0000-0000-0000-000000000000}"/>
  <bookViews>
    <workbookView xWindow="-108" yWindow="-108" windowWidth="23256" windowHeight="12456" activeTab="1" xr2:uid="{B7D1FDBB-D1DF-4FC6-8C84-10F1FB6B2D17}"/>
  </bookViews>
  <sheets>
    <sheet name="Inventario" sheetId="1" r:id="rId1"/>
    <sheet name="Dashboard" sheetId="4" r:id="rId2"/>
  </sheets>
  <definedNames>
    <definedName name="_xlnm._FilterDatabase" localSheetId="0" hidden="1">Inventario!$A$1:$G$1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4" l="1"/>
  <c r="B5" i="4"/>
  <c r="F2" i="1"/>
  <c r="F3" i="1"/>
  <c r="G3" i="1" s="1"/>
  <c r="F4" i="1"/>
  <c r="G4" i="1" s="1"/>
  <c r="F5" i="1"/>
  <c r="G5" i="1" s="1"/>
  <c r="F6" i="1"/>
  <c r="G6" i="1" s="1"/>
  <c r="F7" i="1"/>
  <c r="G7" i="1" s="1"/>
  <c r="F8" i="1"/>
  <c r="G8" i="1" s="1"/>
  <c r="F9" i="1"/>
  <c r="G9" i="1" s="1"/>
  <c r="F10" i="1"/>
  <c r="G10" i="1" s="1"/>
  <c r="F11" i="1"/>
  <c r="G11" i="1" s="1"/>
  <c r="F12" i="1"/>
  <c r="G12" i="1" s="1"/>
  <c r="F13" i="1"/>
  <c r="G13" i="1" s="1"/>
  <c r="F14" i="1"/>
  <c r="G14" i="1" s="1"/>
  <c r="F15" i="1"/>
  <c r="G15" i="1" s="1"/>
  <c r="F16" i="1"/>
  <c r="G16" i="1" s="1"/>
  <c r="F17" i="1"/>
  <c r="G17" i="1" s="1"/>
  <c r="F18" i="1"/>
  <c r="G18" i="1" s="1"/>
  <c r="F19" i="1"/>
  <c r="G19" i="1" s="1"/>
  <c r="F20" i="1"/>
  <c r="G20" i="1" s="1"/>
  <c r="F21" i="1"/>
  <c r="G21" i="1" s="1"/>
  <c r="B7" i="4" l="1"/>
  <c r="B6" i="4"/>
  <c r="G2" i="1"/>
</calcChain>
</file>

<file path=xl/sharedStrings.xml><?xml version="1.0" encoding="utf-8"?>
<sst xmlns="http://schemas.openxmlformats.org/spreadsheetml/2006/main" count="96" uniqueCount="57">
  <si>
    <t>Serial</t>
  </si>
  <si>
    <t>Marca</t>
  </si>
  <si>
    <t>Usuario</t>
  </si>
  <si>
    <t>Área</t>
  </si>
  <si>
    <t>Fecha de Compra</t>
  </si>
  <si>
    <t>Dell</t>
  </si>
  <si>
    <t>TI</t>
  </si>
  <si>
    <t>HP</t>
  </si>
  <si>
    <t>Desarrollo</t>
  </si>
  <si>
    <t>Lenovo</t>
  </si>
  <si>
    <t>Bienestar</t>
  </si>
  <si>
    <t>8829QX0192</t>
  </si>
  <si>
    <t>ZP77LKP9921</t>
  </si>
  <si>
    <t>TG001928374X</t>
  </si>
  <si>
    <t>SA99201CN2026</t>
  </si>
  <si>
    <t>NV14B288377</t>
  </si>
  <si>
    <t>LT56672PPQW</t>
  </si>
  <si>
    <t>EVX009283Z1</t>
  </si>
  <si>
    <t>PS7721KK00</t>
  </si>
  <si>
    <t>VM11223344XP</t>
  </si>
  <si>
    <t>CMSRL99021</t>
  </si>
  <si>
    <t>FG882001LMN</t>
  </si>
  <si>
    <t>HP9283XYZ01</t>
  </si>
  <si>
    <t>AX16QRT5529</t>
  </si>
  <si>
    <t>NT2026X88P</t>
  </si>
  <si>
    <t>VP00912BK5</t>
  </si>
  <si>
    <t>QX998877662</t>
  </si>
  <si>
    <t>ES665AA998</t>
  </si>
  <si>
    <t>FB99200101</t>
  </si>
  <si>
    <t>SL15MX88220</t>
  </si>
  <si>
    <t>AW7733QQ99</t>
  </si>
  <si>
    <t>Alejandro Morales</t>
  </si>
  <si>
    <t>Beatriz Quintana</t>
  </si>
  <si>
    <t>Carlos Eduardo Restrepo</t>
  </si>
  <si>
    <t>Diana Marcela Ortiz</t>
  </si>
  <si>
    <t>Esteban Villamil</t>
  </si>
  <si>
    <t>Flora Inés Castro</t>
  </si>
  <si>
    <t>Gustavo Adolfo Peña</t>
  </si>
  <si>
    <t>Helena Sofía Vargas</t>
  </si>
  <si>
    <t>Iván Darío Jiménez</t>
  </si>
  <si>
    <t>Julián Andrés Lozano</t>
  </si>
  <si>
    <t>Karen Dayana Soler</t>
  </si>
  <si>
    <t>Leonardo Fabio Rivas</t>
  </si>
  <si>
    <t>Mónica del Pilar Torres</t>
  </si>
  <si>
    <t>Nicolás Alberto Duque</t>
  </si>
  <si>
    <t>Olga Lucía Méndez</t>
  </si>
  <si>
    <t>Pablo Enrique Giraldo</t>
  </si>
  <si>
    <t>Ramiro José Beltrán</t>
  </si>
  <si>
    <t>Sandra Milena Pardo</t>
  </si>
  <si>
    <t>Tomás Ignacio Herrera</t>
  </si>
  <si>
    <t>Valentina María Rojas</t>
  </si>
  <si>
    <t>Meses de Antigüedad</t>
  </si>
  <si>
    <t>Estado</t>
  </si>
  <si>
    <t>CONSULTA DE ACTIVOS TI</t>
  </si>
  <si>
    <t>Campo</t>
  </si>
  <si>
    <t>Valor</t>
  </si>
  <si>
    <r>
      <rPr>
        <sz val="12"/>
        <rFont val="Aptos Narrow"/>
        <family val="2"/>
        <scheme val="minor"/>
      </rPr>
      <t>🔎</t>
    </r>
    <r>
      <rPr>
        <b/>
        <sz val="12"/>
        <rFont val="Aptos Narrow"/>
        <family val="2"/>
        <scheme val="minor"/>
      </rPr>
      <t xml:space="preserve"> Ingrese Serial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</si>
</sst>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2"/>
      <name val="Aptos Narrow"/>
      <family val="2"/>
      <scheme val="minor"/>
    </font>
    <font>
      <sz val="11"/>
      <name val="Aptos Narrow"/>
      <family val="2"/>
      <scheme val="minor"/>
    </font>
    <font>
      <sz val="12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 applyAlignment="1">
      <alignment vertical="center"/>
    </xf>
    <xf numFmtId="0" fontId="0" fillId="2" borderId="0" xfId="0" applyFill="1"/>
    <xf numFmtId="14" fontId="0" fillId="2" borderId="0" xfId="0" applyNumberFormat="1" applyFill="1"/>
    <xf numFmtId="0" fontId="0" fillId="2" borderId="0" xfId="0" applyFill="1" applyAlignment="1"/>
    <xf numFmtId="0" fontId="2" fillId="2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4" fillId="3" borderId="4" xfId="0" applyFont="1" applyFill="1" applyBorder="1" applyAlignment="1">
      <alignment horizontal="left"/>
    </xf>
    <xf numFmtId="0" fontId="1" fillId="2" borderId="0" xfId="0" applyFont="1" applyFill="1" applyAlignment="1">
      <alignment horizontal="left"/>
    </xf>
  </cellXfs>
  <cellStyles count="1">
    <cellStyle name="Normal" xfId="0" builtinId="0"/>
  </cellStyles>
  <dxfs count="3">
    <dxf>
      <font>
        <color rgb="FFFF0000"/>
      </font>
    </dxf>
    <dxf>
      <font>
        <color rgb="FF00B05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38E94-E742-4A9E-A5D6-B3D318E01C31}">
  <dimension ref="A1:G21"/>
  <sheetViews>
    <sheetView zoomScale="120" zoomScaleNormal="120" workbookViewId="0">
      <selection activeCell="A7" sqref="A7"/>
    </sheetView>
  </sheetViews>
  <sheetFormatPr baseColWidth="10" defaultRowHeight="14.4" x14ac:dyDescent="0.3"/>
  <cols>
    <col min="1" max="1" width="14.77734375" style="5" bestFit="1" customWidth="1"/>
    <col min="2" max="2" width="9" style="5" bestFit="1" customWidth="1"/>
    <col min="3" max="3" width="21.21875" style="5" bestFit="1" customWidth="1"/>
    <col min="4" max="4" width="9.33203125" style="5" bestFit="1" customWidth="1"/>
    <col min="5" max="5" width="19.6640625" style="5" bestFit="1" customWidth="1"/>
    <col min="6" max="6" width="23" style="5" bestFit="1" customWidth="1"/>
    <col min="7" max="7" width="11" style="5" bestFit="1" customWidth="1"/>
    <col min="8" max="16384" width="11.5546875" style="5"/>
  </cols>
  <sheetData>
    <row r="1" spans="1:7" s="1" customFormat="1" ht="16.2" thickBot="1" x14ac:dyDescent="0.3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51</v>
      </c>
      <c r="G1" s="6" t="s">
        <v>52</v>
      </c>
    </row>
    <row r="2" spans="1:7" x14ac:dyDescent="0.3">
      <c r="A2" s="2" t="s">
        <v>11</v>
      </c>
      <c r="B2" s="2" t="s">
        <v>9</v>
      </c>
      <c r="C2" s="3" t="s">
        <v>31</v>
      </c>
      <c r="D2" s="2" t="s">
        <v>6</v>
      </c>
      <c r="E2" s="4">
        <v>44210</v>
      </c>
      <c r="F2" s="5">
        <f ca="1">DATEDIF(E2,TODAY(),"m")</f>
        <v>62</v>
      </c>
      <c r="G2" s="5" t="str">
        <f ca="1">IF(F2&gt;48,"REEMPLAZO","OPERATIVO")</f>
        <v>REEMPLAZO</v>
      </c>
    </row>
    <row r="3" spans="1:7" x14ac:dyDescent="0.3">
      <c r="A3" s="2" t="s">
        <v>12</v>
      </c>
      <c r="B3" s="2" t="s">
        <v>9</v>
      </c>
      <c r="C3" s="3" t="s">
        <v>32</v>
      </c>
      <c r="D3" s="2" t="s">
        <v>6</v>
      </c>
      <c r="E3" s="4">
        <v>44589</v>
      </c>
      <c r="F3" s="5">
        <f t="shared" ref="F3:F21" ca="1" si="0">DATEDIF(E3,TODAY(),"m")</f>
        <v>49</v>
      </c>
      <c r="G3" s="5" t="str">
        <f t="shared" ref="G3:G21" ca="1" si="1">IF(F3&gt;48,"REEMPLAZO","OPERATIVO")</f>
        <v>REEMPLAZO</v>
      </c>
    </row>
    <row r="4" spans="1:7" x14ac:dyDescent="0.3">
      <c r="A4" s="2" t="s">
        <v>13</v>
      </c>
      <c r="B4" s="2" t="s">
        <v>9</v>
      </c>
      <c r="C4" s="3" t="s">
        <v>33</v>
      </c>
      <c r="D4" s="2" t="s">
        <v>6</v>
      </c>
      <c r="E4" s="4">
        <v>44609</v>
      </c>
      <c r="F4" s="5">
        <f t="shared" ca="1" si="0"/>
        <v>48</v>
      </c>
      <c r="G4" s="5" t="str">
        <f t="shared" ca="1" si="1"/>
        <v>OPERATIVO</v>
      </c>
    </row>
    <row r="5" spans="1:7" x14ac:dyDescent="0.3">
      <c r="A5" s="5" t="s">
        <v>14</v>
      </c>
      <c r="B5" s="2" t="s">
        <v>9</v>
      </c>
      <c r="C5" s="3" t="s">
        <v>34</v>
      </c>
      <c r="D5" s="2" t="s">
        <v>6</v>
      </c>
      <c r="E5" s="4">
        <v>44616</v>
      </c>
      <c r="F5" s="5">
        <f t="shared" ca="1" si="0"/>
        <v>48</v>
      </c>
      <c r="G5" s="5" t="str">
        <f t="shared" ca="1" si="1"/>
        <v>OPERATIVO</v>
      </c>
    </row>
    <row r="6" spans="1:7" x14ac:dyDescent="0.3">
      <c r="A6" s="5" t="s">
        <v>15</v>
      </c>
      <c r="B6" s="2" t="s">
        <v>5</v>
      </c>
      <c r="C6" s="3" t="s">
        <v>35</v>
      </c>
      <c r="D6" s="2" t="s">
        <v>8</v>
      </c>
      <c r="E6" s="4">
        <v>44986</v>
      </c>
      <c r="F6" s="5">
        <f t="shared" ca="1" si="0"/>
        <v>36</v>
      </c>
      <c r="G6" s="5" t="str">
        <f t="shared" ca="1" si="1"/>
        <v>OPERATIVO</v>
      </c>
    </row>
    <row r="7" spans="1:7" x14ac:dyDescent="0.3">
      <c r="A7" s="5" t="s">
        <v>16</v>
      </c>
      <c r="B7" s="2" t="s">
        <v>5</v>
      </c>
      <c r="C7" s="3" t="s">
        <v>36</v>
      </c>
      <c r="D7" s="2" t="s">
        <v>8</v>
      </c>
      <c r="E7" s="4">
        <v>44990</v>
      </c>
      <c r="F7" s="5">
        <f t="shared" ca="1" si="0"/>
        <v>36</v>
      </c>
      <c r="G7" s="5" t="str">
        <f t="shared" ca="1" si="1"/>
        <v>OPERATIVO</v>
      </c>
    </row>
    <row r="8" spans="1:7" x14ac:dyDescent="0.3">
      <c r="A8" s="5" t="s">
        <v>17</v>
      </c>
      <c r="B8" s="2" t="s">
        <v>5</v>
      </c>
      <c r="C8" s="3" t="s">
        <v>37</v>
      </c>
      <c r="D8" s="2" t="s">
        <v>8</v>
      </c>
      <c r="E8" s="4">
        <v>44993</v>
      </c>
      <c r="F8" s="5">
        <f t="shared" ca="1" si="0"/>
        <v>36</v>
      </c>
      <c r="G8" s="5" t="str">
        <f t="shared" ca="1" si="1"/>
        <v>OPERATIVO</v>
      </c>
    </row>
    <row r="9" spans="1:7" x14ac:dyDescent="0.3">
      <c r="A9" s="5" t="s">
        <v>18</v>
      </c>
      <c r="B9" s="2" t="s">
        <v>5</v>
      </c>
      <c r="C9" s="3" t="s">
        <v>38</v>
      </c>
      <c r="D9" s="2" t="s">
        <v>8</v>
      </c>
      <c r="E9" s="4">
        <v>45362</v>
      </c>
      <c r="F9" s="5">
        <f t="shared" ca="1" si="0"/>
        <v>24</v>
      </c>
      <c r="G9" s="5" t="str">
        <f t="shared" ca="1" si="1"/>
        <v>OPERATIVO</v>
      </c>
    </row>
    <row r="10" spans="1:7" x14ac:dyDescent="0.3">
      <c r="A10" s="5" t="s">
        <v>19</v>
      </c>
      <c r="B10" s="2" t="s">
        <v>5</v>
      </c>
      <c r="C10" s="3" t="s">
        <v>39</v>
      </c>
      <c r="D10" s="2" t="s">
        <v>8</v>
      </c>
      <c r="E10" s="4">
        <v>45365</v>
      </c>
      <c r="F10" s="5">
        <f t="shared" ca="1" si="0"/>
        <v>24</v>
      </c>
      <c r="G10" s="5" t="str">
        <f t="shared" ca="1" si="1"/>
        <v>OPERATIVO</v>
      </c>
    </row>
    <row r="11" spans="1:7" x14ac:dyDescent="0.3">
      <c r="A11" s="5" t="s">
        <v>20</v>
      </c>
      <c r="B11" s="2" t="s">
        <v>5</v>
      </c>
      <c r="C11" s="3" t="s">
        <v>40</v>
      </c>
      <c r="D11" s="2" t="s">
        <v>8</v>
      </c>
      <c r="E11" s="4">
        <v>45367</v>
      </c>
      <c r="F11" s="5">
        <f t="shared" ca="1" si="0"/>
        <v>24</v>
      </c>
      <c r="G11" s="5" t="str">
        <f t="shared" ca="1" si="1"/>
        <v>OPERATIVO</v>
      </c>
    </row>
    <row r="12" spans="1:7" x14ac:dyDescent="0.3">
      <c r="A12" s="5" t="s">
        <v>21</v>
      </c>
      <c r="B12" s="2" t="s">
        <v>5</v>
      </c>
      <c r="C12" s="3" t="s">
        <v>41</v>
      </c>
      <c r="D12" s="2" t="s">
        <v>8</v>
      </c>
      <c r="E12" s="4">
        <v>45690</v>
      </c>
      <c r="F12" s="5">
        <f t="shared" ca="1" si="0"/>
        <v>13</v>
      </c>
      <c r="G12" s="5" t="str">
        <f t="shared" ca="1" si="1"/>
        <v>OPERATIVO</v>
      </c>
    </row>
    <row r="13" spans="1:7" x14ac:dyDescent="0.3">
      <c r="A13" s="5" t="s">
        <v>22</v>
      </c>
      <c r="B13" s="2" t="s">
        <v>5</v>
      </c>
      <c r="C13" s="3" t="s">
        <v>42</v>
      </c>
      <c r="D13" s="2" t="s">
        <v>8</v>
      </c>
      <c r="E13" s="4">
        <v>45738</v>
      </c>
      <c r="F13" s="5">
        <f t="shared" ca="1" si="0"/>
        <v>11</v>
      </c>
      <c r="G13" s="5" t="str">
        <f t="shared" ca="1" si="1"/>
        <v>OPERATIVO</v>
      </c>
    </row>
    <row r="14" spans="1:7" x14ac:dyDescent="0.3">
      <c r="A14" s="5" t="s">
        <v>23</v>
      </c>
      <c r="B14" s="2" t="s">
        <v>5</v>
      </c>
      <c r="C14" s="3" t="s">
        <v>43</v>
      </c>
      <c r="D14" s="2" t="s">
        <v>8</v>
      </c>
      <c r="E14" s="4">
        <v>45813</v>
      </c>
      <c r="F14" s="5">
        <f t="shared" ca="1" si="0"/>
        <v>9</v>
      </c>
      <c r="G14" s="5" t="str">
        <f t="shared" ca="1" si="1"/>
        <v>OPERATIVO</v>
      </c>
    </row>
    <row r="15" spans="1:7" x14ac:dyDescent="0.3">
      <c r="A15" s="5" t="s">
        <v>24</v>
      </c>
      <c r="B15" s="2" t="s">
        <v>5</v>
      </c>
      <c r="C15" s="3" t="s">
        <v>44</v>
      </c>
      <c r="D15" s="2" t="s">
        <v>8</v>
      </c>
      <c r="E15" s="4">
        <v>45887</v>
      </c>
      <c r="F15" s="5">
        <f t="shared" ca="1" si="0"/>
        <v>6</v>
      </c>
      <c r="G15" s="5" t="str">
        <f t="shared" ca="1" si="1"/>
        <v>OPERATIVO</v>
      </c>
    </row>
    <row r="16" spans="1:7" x14ac:dyDescent="0.3">
      <c r="A16" s="5" t="s">
        <v>25</v>
      </c>
      <c r="B16" s="2" t="s">
        <v>7</v>
      </c>
      <c r="C16" s="3" t="s">
        <v>45</v>
      </c>
      <c r="D16" s="2" t="s">
        <v>10</v>
      </c>
      <c r="E16" s="4">
        <v>45930</v>
      </c>
      <c r="F16" s="5">
        <f t="shared" ca="1" si="0"/>
        <v>5</v>
      </c>
      <c r="G16" s="5" t="str">
        <f t="shared" ca="1" si="1"/>
        <v>OPERATIVO</v>
      </c>
    </row>
    <row r="17" spans="1:7" x14ac:dyDescent="0.3">
      <c r="A17" s="5" t="s">
        <v>26</v>
      </c>
      <c r="B17" s="2" t="s">
        <v>7</v>
      </c>
      <c r="C17" s="3" t="s">
        <v>46</v>
      </c>
      <c r="D17" s="2" t="s">
        <v>10</v>
      </c>
      <c r="E17" s="4">
        <v>45973</v>
      </c>
      <c r="F17" s="5">
        <f t="shared" ca="1" si="0"/>
        <v>4</v>
      </c>
      <c r="G17" s="5" t="str">
        <f t="shared" ca="1" si="1"/>
        <v>OPERATIVO</v>
      </c>
    </row>
    <row r="18" spans="1:7" x14ac:dyDescent="0.3">
      <c r="A18" s="5" t="s">
        <v>27</v>
      </c>
      <c r="B18" s="2" t="s">
        <v>7</v>
      </c>
      <c r="C18" s="3" t="s">
        <v>47</v>
      </c>
      <c r="D18" s="2" t="s">
        <v>10</v>
      </c>
      <c r="E18" s="4">
        <v>46016</v>
      </c>
      <c r="F18" s="5">
        <f t="shared" ca="1" si="0"/>
        <v>2</v>
      </c>
      <c r="G18" s="5" t="str">
        <f t="shared" ca="1" si="1"/>
        <v>OPERATIVO</v>
      </c>
    </row>
    <row r="19" spans="1:7" x14ac:dyDescent="0.3">
      <c r="A19" s="5" t="s">
        <v>28</v>
      </c>
      <c r="B19" s="2" t="s">
        <v>7</v>
      </c>
      <c r="C19" s="3" t="s">
        <v>48</v>
      </c>
      <c r="D19" s="2" t="s">
        <v>10</v>
      </c>
      <c r="E19" s="4">
        <v>46025</v>
      </c>
      <c r="F19" s="5">
        <f t="shared" ca="1" si="0"/>
        <v>2</v>
      </c>
      <c r="G19" s="5" t="str">
        <f t="shared" ca="1" si="1"/>
        <v>OPERATIVO</v>
      </c>
    </row>
    <row r="20" spans="1:7" x14ac:dyDescent="0.3">
      <c r="A20" s="5" t="s">
        <v>29</v>
      </c>
      <c r="B20" s="2" t="s">
        <v>7</v>
      </c>
      <c r="C20" s="3" t="s">
        <v>49</v>
      </c>
      <c r="D20" s="2" t="s">
        <v>10</v>
      </c>
      <c r="E20" s="4">
        <v>46037</v>
      </c>
      <c r="F20" s="5">
        <f t="shared" ca="1" si="0"/>
        <v>2</v>
      </c>
      <c r="G20" s="5" t="str">
        <f t="shared" ca="1" si="1"/>
        <v>OPERATIVO</v>
      </c>
    </row>
    <row r="21" spans="1:7" x14ac:dyDescent="0.3">
      <c r="A21" s="5" t="s">
        <v>30</v>
      </c>
      <c r="B21" s="2" t="s">
        <v>7</v>
      </c>
      <c r="C21" s="3" t="s">
        <v>50</v>
      </c>
      <c r="D21" s="2" t="s">
        <v>10</v>
      </c>
      <c r="E21" s="4">
        <v>46063</v>
      </c>
      <c r="F21" s="5">
        <f t="shared" ca="1" si="0"/>
        <v>1</v>
      </c>
      <c r="G21" s="5" t="str">
        <f t="shared" ca="1" si="1"/>
        <v>OPERATIVO</v>
      </c>
    </row>
  </sheetData>
  <autoFilter ref="A1:G1" xr:uid="{1E738E94-E742-4A9E-A5D6-B3D318E01C31}"/>
  <sortState xmlns:xlrd2="http://schemas.microsoft.com/office/spreadsheetml/2017/richdata2" ref="E2:E21">
    <sortCondition ref="E2:E21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9FF392-353D-48DC-AEEE-FB994900AA55}">
  <dimension ref="A1:B7"/>
  <sheetViews>
    <sheetView tabSelected="1" zoomScale="120" zoomScaleNormal="120" workbookViewId="0">
      <selection activeCell="D7" sqref="D7"/>
    </sheetView>
  </sheetViews>
  <sheetFormatPr baseColWidth="10" defaultRowHeight="14.4" x14ac:dyDescent="0.3"/>
  <cols>
    <col min="1" max="1" width="20.77734375" style="1" bestFit="1" customWidth="1"/>
    <col min="2" max="2" width="15.5546875" style="1" bestFit="1" customWidth="1"/>
    <col min="3" max="16384" width="11.5546875" style="1"/>
  </cols>
  <sheetData>
    <row r="1" spans="1:2" ht="16.2" thickBot="1" x14ac:dyDescent="0.35">
      <c r="A1" s="8" t="s">
        <v>53</v>
      </c>
      <c r="B1" s="8"/>
    </row>
    <row r="2" spans="1:2" ht="16.2" thickBot="1" x14ac:dyDescent="0.35">
      <c r="A2" s="9" t="s">
        <v>54</v>
      </c>
      <c r="B2" s="9" t="s">
        <v>55</v>
      </c>
    </row>
    <row r="3" spans="1:2" ht="16.2" thickBot="1" x14ac:dyDescent="0.35">
      <c r="A3" s="10" t="s">
        <v>56</v>
      </c>
      <c r="B3" s="11" t="s">
        <v>16</v>
      </c>
    </row>
    <row r="4" spans="1:2" ht="15.6" x14ac:dyDescent="0.3">
      <c r="A4" s="7" t="s">
        <v>2</v>
      </c>
      <c r="B4" s="1" t="str">
        <f>_xlfn.XLOOKUP(B3,Inventario!A:A,Inventario!C:C,"No encontrado")</f>
        <v>Flora Inés Castro</v>
      </c>
    </row>
    <row r="5" spans="1:2" ht="15.6" x14ac:dyDescent="0.3">
      <c r="A5" s="7" t="s">
        <v>1</v>
      </c>
      <c r="B5" s="1" t="str">
        <f>_xlfn.XLOOKUP(B3,Inventario!A:A,Inventario!B:B,"No encontrado")</f>
        <v>Dell</v>
      </c>
    </row>
    <row r="6" spans="1:2" ht="15.6" x14ac:dyDescent="0.3">
      <c r="A6" s="7" t="s">
        <v>51</v>
      </c>
      <c r="B6" s="1">
        <f ca="1">_xlfn.XLOOKUP(B3,Inventario!A:A,Inventario!F:F,"No encontrado")</f>
        <v>36</v>
      </c>
    </row>
    <row r="7" spans="1:2" ht="15.6" x14ac:dyDescent="0.3">
      <c r="A7" s="7" t="s">
        <v>52</v>
      </c>
      <c r="B7" s="12" t="str">
        <f ca="1">_xlfn.XLOOKUP(B3,Inventario!A:A,Inventario!G:G,"No encontrado")</f>
        <v>OPERATIVO</v>
      </c>
    </row>
  </sheetData>
  <mergeCells count="1">
    <mergeCell ref="A1:B1"/>
  </mergeCells>
  <conditionalFormatting sqref="B7">
    <cfRule type="containsText" dxfId="2" priority="2" operator="containsText" text="REEMPLAZO">
      <formula>NOT(ISERROR(SEARCH("REEMPLAZO",B7)))</formula>
    </cfRule>
    <cfRule type="containsText" dxfId="1" priority="1" operator="containsText" text="OPERATIVO">
      <formula>NOT(ISERROR(SEARCH("OPERATIVO",B7)))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Inventario</vt:lpstr>
      <vt:lpstr>Dashboard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Camilo Caceres Diaz</dc:creator>
  <cp:lastModifiedBy>Juan Camilo Caceres Diaz</cp:lastModifiedBy>
  <dcterms:created xsi:type="dcterms:W3CDTF">2026-03-16T21:47:31Z</dcterms:created>
  <dcterms:modified xsi:type="dcterms:W3CDTF">2026-03-17T03:43:11Z</dcterms:modified>
</cp:coreProperties>
</file>